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appel règlement" sheetId="1" state="visible" r:id="rId2"/>
    <sheet name="Votes Motion" sheetId="2" state="visible" r:id="rId3"/>
    <sheet name="Vote Amendement" sheetId="3" state="visible" r:id="rId4"/>
    <sheet name="Vote Texte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<sst xmlns="http://schemas.openxmlformats.org/spreadsheetml/2006/main" count="142" uniqueCount="36">
  <si>
    <t xml:space="preserve">VOTES EN CONGRS FSU</t>
  </si>
  <si>
    <t xml:space="preserve">Qui est congressiste ?
Comme pour le CDFD, c’est dans l’article 13 des statuts : 50 % désigné-es par les SN en tenant compte des résultats du vote d’orientation dans chaque SN + 50 % désigné-es par le vote des syndiqués, à la proportionnelle et à la plus forte moyenne, selon des modalités délibérées dans le département (donc résultat de l’ensemble des adhérent-es des SN du dpt au vote d’orientation.) Aucun SN ne peut avoir plus de 49% des sièges SN.</t>
  </si>
  <si>
    <t xml:space="preserve">Organisation et techniques de vote
La majorité qualifiée dans un congrès n’est pas de 70 % mais de 75% (statuts, article 13 toujours).
Attention au rôle des absentions : Par rapport au reste du monde ou les abstentions ne sont pas comptabilisées dans les exprimés (et donc où la nuance avec Refus de vote-NPPV est ténue), les abstentions sont comptabilisées dans les exprimés (statuts article 12), ce qui dans un vote où la majorité qualifiée est de 75%, complique un peu la tâche, car même si les contre font beaucoup moins de 25%, une forte abstention peut empêcher d’atteindre la majorité qualifiée de 75 %.
En résumé, à la FSU deux façons de ne pas s’exprimer existent :
- L’une ou l’on ne s’oppose pas au texte proposé : le refus de vote, aussi appelé Ne Participe Pas au Vote, NPPV
- L’autre ou l’on s’oppose sans voter contre, l’abstention.</t>
  </si>
  <si>
    <t xml:space="preserve">Ordre des votes : on vote d’abord les motions, puis les amendements, et on finit par le texte, ceci est valable pour les thèmes comme pour un éventuel texte action.</t>
  </si>
  <si>
    <t xml:space="preserve">Vote par mandat : Uniquement sur les questions soumises préalablement au vote individuel des syndiqués.
Donc, si aucune question n’a été soumise par la SD au vote individuel des syndiqué-es préalablement au congrès, pas de vote par mandats.</t>
  </si>
  <si>
    <t xml:space="preserve">Vote en dissociation. : Sauf si le RI de la SD dit le contraire, il est possible à un SN ou une tendance de demander un vote dissocié sur une partie d’un texte : au hasard sur le zoom laïcité dissocié du thème 2 auquel il est rattaché. Le risque est fort dans ce cas là que la partie dissociée ne recueille pas 75%. Si c’est le cas et que la partie dissociée recueille néanmoins plus de 50 %, on tente de trouver une synthèse, histoire d’avoir un mandat. Si moins de 50 %, on passe à la suite.</t>
  </si>
  <si>
    <t xml:space="preserve">Vote en opposition : C’est une modalité de vote qui n’est jamais utilisée à la FSU, puisqu’elle interdit les synthèses, mais qui existe théoriquement. Elle ne peut servir qu’à éviter de se mandater sur un sujet particulièrement foireux.
Exemple : Deux textes sont mis au vote en opposition.
Au lieu de voter P/C/A/NPPV, on vote Pour l’un, Pour l’autre, Contre les deux, abstentions, NPPV.
La probabilité que l’une des trois propositions fasse 75% des exprimés (Pour A + Pour B + Contre les deux + Abstentions) est plus que faible.</t>
  </si>
  <si>
    <t xml:space="preserve">constitution de la délégation. (statuts, article 22) : Il faut impérativement lire cet article et procéder méthodiquement ;
calculer un nombre de sièges à la plus forte moyenne revient à procéder en plusieurs étapes.</t>
  </si>
  <si>
    <t xml:space="preserve">VOTES DE MOTIONS</t>
  </si>
  <si>
    <t xml:space="preserve">A REMPLIR</t>
  </si>
  <si>
    <t xml:space="preserve">Motion 1</t>
  </si>
  <si>
    <t xml:space="preserve">INSCRITS</t>
  </si>
  <si>
    <t xml:space="preserve">en pourcentage</t>
  </si>
  <si>
    <t xml:space="preserve">OUI</t>
  </si>
  <si>
    <t xml:space="preserve">NON</t>
  </si>
  <si>
    <t xml:space="preserve">ABSTENTION</t>
  </si>
  <si>
    <t xml:space="preserve">TOTAL EXPRIME</t>
  </si>
  <si>
    <t xml:space="preserve">NPPV</t>
  </si>
  <si>
    <t xml:space="preserve">POUR ETRE ADOPTE IL FAUT AU MOINS 75% DES EXPRIMES</t>
  </si>
  <si>
    <t xml:space="preserve">Motion 2</t>
  </si>
  <si>
    <t xml:space="preserve">Motion 3</t>
  </si>
  <si>
    <t xml:space="preserve">Motion 4</t>
  </si>
  <si>
    <t xml:space="preserve">Motion 5</t>
  </si>
  <si>
    <t xml:space="preserve">VOTES DES AMENDEMENTS</t>
  </si>
  <si>
    <t xml:space="preserve">Amendement 1</t>
  </si>
  <si>
    <t xml:space="preserve">Amendement 2</t>
  </si>
  <si>
    <t xml:space="preserve">Amendement 3</t>
  </si>
  <si>
    <t xml:space="preserve">Amendement 4</t>
  </si>
  <si>
    <t xml:space="preserve">Amendement 5</t>
  </si>
  <si>
    <t xml:space="preserve">VOTE DU TEXTE</t>
  </si>
  <si>
    <t xml:space="preserve">Partie en dissociation</t>
  </si>
  <si>
    <t xml:space="preserve">Textes en opposition</t>
  </si>
  <si>
    <t xml:space="preserve">A</t>
  </si>
  <si>
    <t xml:space="preserve">B</t>
  </si>
  <si>
    <t xml:space="preserve">CONTRE LES DEUX</t>
  </si>
  <si>
    <t xml:space="preserve">Texte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</si>
</sst>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%"/>
    <numFmt numFmtId="166" formatCode="0\ 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sz val="14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5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6" zeroHeight="false" outlineLevelRow="0" outlineLevelCol="0"/>
  <cols>
    <col collapsed="false" customWidth="true" hidden="false" outlineLevel="0" max="1025" min="1" style="1" width="11.08"/>
  </cols>
  <sheetData>
    <row r="1" customFormat="false" ht="30.9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customFormat="false" ht="117.9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212.15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customFormat="false" ht="63.9" hidden="false" customHeight="tru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customFormat="false" ht="103.3" hidden="false" customHeight="true" outlineLevel="0" collapsed="false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customFormat="false" ht="94.3" hidden="false" customHeight="true" outlineLevel="0" collapsed="false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customFormat="false" ht="151.75" hidden="false" customHeight="true" outlineLevel="0" collapsed="false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customFormat="false" ht="126" hidden="false" customHeight="true" outlineLevel="0" collapsed="false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</row>
  </sheetData>
  <mergeCells count="8">
    <mergeCell ref="A1:K1"/>
    <mergeCell ref="A3:K3"/>
    <mergeCell ref="A4:K4"/>
    <mergeCell ref="A5:K5"/>
    <mergeCell ref="A6:K6"/>
    <mergeCell ref="A7:K7"/>
    <mergeCell ref="A8:K8"/>
    <mergeCell ref="A9:K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B52" activeCellId="0" sqref="B52"/>
    </sheetView>
  </sheetViews>
  <sheetFormatPr defaultRowHeight="18.45" zeroHeight="false" outlineLevelRow="0" outlineLevelCol="0"/>
  <cols>
    <col collapsed="false" customWidth="true" hidden="false" outlineLevel="0" max="1" min="1" style="5" width="19.46"/>
    <col collapsed="false" customWidth="true" hidden="false" outlineLevel="0" max="2" min="2" style="5" width="11.08"/>
    <col collapsed="false" customWidth="true" hidden="false" outlineLevel="0" max="3" min="3" style="5" width="18.85"/>
    <col collapsed="false" customWidth="true" hidden="false" outlineLevel="0" max="4" min="4" style="6" width="11.08"/>
    <col collapsed="false" customWidth="true" hidden="false" outlineLevel="0" max="5" min="5" style="5" width="11.08"/>
    <col collapsed="false" customWidth="true" hidden="false" outlineLevel="0" max="6" min="6" style="5" width="19.08"/>
    <col collapsed="false" customWidth="true" hidden="false" outlineLevel="0" max="1025" min="7" style="5" width="11.08"/>
  </cols>
  <sheetData>
    <row r="1" customFormat="false" ht="30.9" hidden="false" customHeight="true" outlineLevel="0" collapsed="false">
      <c r="A1" s="7" t="s">
        <v>8</v>
      </c>
      <c r="B1" s="7"/>
      <c r="C1" s="7"/>
      <c r="D1" s="7"/>
      <c r="E1" s="7"/>
      <c r="F1" s="8"/>
      <c r="G1" s="8"/>
      <c r="H1" s="8"/>
      <c r="I1" s="8"/>
      <c r="J1" s="8"/>
      <c r="K1" s="8"/>
    </row>
    <row r="2" customFormat="false" ht="18.45" hidden="false" customHeight="false" outlineLevel="0" collapsed="false">
      <c r="A2" s="9" t="s">
        <v>9</v>
      </c>
      <c r="F2" s="9"/>
    </row>
    <row r="3" customFormat="false" ht="18.45" hidden="false" customHeight="false" outlineLevel="0" collapsed="false">
      <c r="A3" s="5" t="s">
        <v>10</v>
      </c>
    </row>
    <row r="4" customFormat="false" ht="18.45" hidden="false" customHeight="false" outlineLevel="0" collapsed="false">
      <c r="A4" s="5" t="s">
        <v>11</v>
      </c>
      <c r="B4" s="10" t="n">
        <f aca="false">B5+B6+B7+B9</f>
        <v>85</v>
      </c>
      <c r="C4" s="11" t="s">
        <v>12</v>
      </c>
      <c r="G4" s="9"/>
      <c r="H4" s="11"/>
    </row>
    <row r="5" customFormat="false" ht="18.45" hidden="false" customHeight="false" outlineLevel="0" collapsed="false">
      <c r="A5" s="5" t="s">
        <v>13</v>
      </c>
      <c r="B5" s="9" t="n">
        <v>60</v>
      </c>
      <c r="C5" s="11"/>
      <c r="D5" s="12" t="n">
        <f aca="false">B5/B8</f>
        <v>0.75</v>
      </c>
      <c r="E5" s="13" t="str">
        <f aca="false">IF(D5&gt;=0.75,"ADOPTE","REJETE")</f>
        <v>ADOPTE</v>
      </c>
      <c r="G5" s="9"/>
      <c r="H5" s="11"/>
      <c r="I5" s="14"/>
    </row>
    <row r="6" customFormat="false" ht="18.45" hidden="false" customHeight="false" outlineLevel="0" collapsed="false">
      <c r="A6" s="5" t="s">
        <v>14</v>
      </c>
      <c r="B6" s="9" t="n">
        <v>10</v>
      </c>
      <c r="C6" s="11"/>
      <c r="D6" s="12" t="n">
        <f aca="false">B6/B8</f>
        <v>0.125</v>
      </c>
      <c r="G6" s="9"/>
      <c r="H6" s="11"/>
      <c r="I6" s="14"/>
    </row>
    <row r="7" customFormat="false" ht="18.45" hidden="false" customHeight="false" outlineLevel="0" collapsed="false">
      <c r="A7" s="5" t="s">
        <v>15</v>
      </c>
      <c r="B7" s="9" t="n">
        <v>10</v>
      </c>
      <c r="C7" s="11"/>
      <c r="D7" s="12" t="n">
        <f aca="false">B7/B8</f>
        <v>0.125</v>
      </c>
      <c r="G7" s="9"/>
      <c r="H7" s="11"/>
      <c r="I7" s="14"/>
    </row>
    <row r="8" customFormat="false" ht="18.45" hidden="false" customHeight="false" outlineLevel="0" collapsed="false">
      <c r="A8" s="5" t="s">
        <v>16</v>
      </c>
      <c r="B8" s="5" t="n">
        <f aca="false">SUM(B5:B7)</f>
        <v>80</v>
      </c>
      <c r="C8" s="11"/>
      <c r="D8" s="15" t="n">
        <f aca="false">B8/B4</f>
        <v>0.941176470588235</v>
      </c>
      <c r="H8" s="11"/>
      <c r="I8" s="16"/>
    </row>
    <row r="9" customFormat="false" ht="18.45" hidden="false" customHeight="false" outlineLevel="0" collapsed="false">
      <c r="A9" s="5" t="s">
        <v>17</v>
      </c>
      <c r="B9" s="9" t="n">
        <v>5</v>
      </c>
      <c r="C9" s="11"/>
      <c r="H9" s="11"/>
    </row>
    <row r="10" customFormat="false" ht="18.45" hidden="false" customHeight="false" outlineLevel="0" collapsed="false">
      <c r="A10" s="11" t="s">
        <v>18</v>
      </c>
      <c r="B10" s="11"/>
      <c r="C10" s="11"/>
      <c r="D10" s="11"/>
      <c r="E10" s="11"/>
      <c r="F10" s="11"/>
      <c r="G10" s="11"/>
      <c r="H10" s="11"/>
      <c r="I10" s="11"/>
    </row>
    <row r="13" customFormat="false" ht="18.45" hidden="false" customHeight="false" outlineLevel="0" collapsed="false">
      <c r="A13" s="9" t="s">
        <v>9</v>
      </c>
    </row>
    <row r="14" customFormat="false" ht="18.45" hidden="false" customHeight="false" outlineLevel="0" collapsed="false">
      <c r="A14" s="5" t="s">
        <v>19</v>
      </c>
    </row>
    <row r="15" customFormat="false" ht="18.45" hidden="false" customHeight="false" outlineLevel="0" collapsed="false">
      <c r="A15" s="5" t="s">
        <v>11</v>
      </c>
      <c r="B15" s="10" t="n">
        <f aca="false">B16+B17+B18+B20</f>
        <v>106</v>
      </c>
      <c r="C15" s="11" t="s">
        <v>12</v>
      </c>
    </row>
    <row r="16" customFormat="false" ht="18.45" hidden="false" customHeight="false" outlineLevel="0" collapsed="false">
      <c r="A16" s="5" t="s">
        <v>13</v>
      </c>
      <c r="B16" s="9" t="n">
        <v>50</v>
      </c>
      <c r="C16" s="11"/>
      <c r="D16" s="12" t="n">
        <f aca="false">B16/B19</f>
        <v>0.625</v>
      </c>
      <c r="E16" s="13" t="str">
        <f aca="false">IF(D16&gt;=0.75,"ADOPTE","REJETE")</f>
        <v>REJETE</v>
      </c>
    </row>
    <row r="17" customFormat="false" ht="18.45" hidden="false" customHeight="false" outlineLevel="0" collapsed="false">
      <c r="A17" s="5" t="s">
        <v>14</v>
      </c>
      <c r="B17" s="9" t="n">
        <v>20</v>
      </c>
      <c r="C17" s="11"/>
      <c r="D17" s="12" t="n">
        <f aca="false">B17/B19</f>
        <v>0.25</v>
      </c>
    </row>
    <row r="18" customFormat="false" ht="18.45" hidden="false" customHeight="false" outlineLevel="0" collapsed="false">
      <c r="A18" s="5" t="s">
        <v>15</v>
      </c>
      <c r="B18" s="9" t="n">
        <v>10</v>
      </c>
      <c r="C18" s="11"/>
      <c r="D18" s="12" t="n">
        <f aca="false">B18/B19</f>
        <v>0.125</v>
      </c>
    </row>
    <row r="19" customFormat="false" ht="18.45" hidden="false" customHeight="false" outlineLevel="0" collapsed="false">
      <c r="A19" s="5" t="s">
        <v>16</v>
      </c>
      <c r="B19" s="5" t="n">
        <f aca="false">SUM(B16:B18)</f>
        <v>80</v>
      </c>
      <c r="C19" s="11"/>
      <c r="D19" s="15" t="n">
        <f aca="false">B19/B15</f>
        <v>0.754716981132076</v>
      </c>
    </row>
    <row r="20" customFormat="false" ht="18.45" hidden="false" customHeight="false" outlineLevel="0" collapsed="false">
      <c r="A20" s="5" t="s">
        <v>17</v>
      </c>
      <c r="B20" s="9" t="n">
        <v>26</v>
      </c>
      <c r="C20" s="11"/>
    </row>
    <row r="21" customFormat="false" ht="18.45" hidden="false" customHeight="false" outlineLevel="0" collapsed="false">
      <c r="A21" s="11" t="s">
        <v>18</v>
      </c>
      <c r="B21" s="11"/>
      <c r="C21" s="11"/>
      <c r="D21" s="11"/>
      <c r="E21" s="11"/>
    </row>
    <row r="24" customFormat="false" ht="18.45" hidden="false" customHeight="false" outlineLevel="0" collapsed="false">
      <c r="A24" s="9" t="s">
        <v>9</v>
      </c>
    </row>
    <row r="25" customFormat="false" ht="18.45" hidden="false" customHeight="false" outlineLevel="0" collapsed="false">
      <c r="A25" s="5" t="s">
        <v>20</v>
      </c>
    </row>
    <row r="26" customFormat="false" ht="18.45" hidden="false" customHeight="false" outlineLevel="0" collapsed="false">
      <c r="A26" s="5" t="s">
        <v>11</v>
      </c>
      <c r="B26" s="10" t="n">
        <f aca="false">B27+B28+B29+B31</f>
        <v>95</v>
      </c>
      <c r="C26" s="11" t="s">
        <v>12</v>
      </c>
    </row>
    <row r="27" customFormat="false" ht="18.45" hidden="false" customHeight="false" outlineLevel="0" collapsed="false">
      <c r="A27" s="5" t="s">
        <v>13</v>
      </c>
      <c r="B27" s="9" t="n">
        <v>50</v>
      </c>
      <c r="C27" s="11"/>
      <c r="D27" s="12" t="n">
        <f aca="false">B27/B30</f>
        <v>0.588235294117647</v>
      </c>
      <c r="E27" s="13" t="str">
        <f aca="false">IF(D27&gt;=0.75,"ADOPTE","REJETE")</f>
        <v>REJETE</v>
      </c>
    </row>
    <row r="28" customFormat="false" ht="18.45" hidden="false" customHeight="false" outlineLevel="0" collapsed="false">
      <c r="A28" s="5" t="s">
        <v>14</v>
      </c>
      <c r="B28" s="9" t="n">
        <v>5</v>
      </c>
      <c r="C28" s="11"/>
      <c r="D28" s="12" t="n">
        <f aca="false">B28/B30</f>
        <v>0.0588235294117647</v>
      </c>
    </row>
    <row r="29" customFormat="false" ht="18.45" hidden="false" customHeight="false" outlineLevel="0" collapsed="false">
      <c r="A29" s="5" t="s">
        <v>15</v>
      </c>
      <c r="B29" s="9" t="n">
        <v>30</v>
      </c>
      <c r="C29" s="11"/>
      <c r="D29" s="12" t="n">
        <f aca="false">B29/B30</f>
        <v>0.352941176470588</v>
      </c>
    </row>
    <row r="30" customFormat="false" ht="18.45" hidden="false" customHeight="false" outlineLevel="0" collapsed="false">
      <c r="A30" s="5" t="s">
        <v>16</v>
      </c>
      <c r="B30" s="5" t="n">
        <f aca="false">SUM(B27:B29)</f>
        <v>85</v>
      </c>
      <c r="C30" s="11"/>
      <c r="D30" s="15" t="n">
        <f aca="false">B30/B26</f>
        <v>0.894736842105263</v>
      </c>
    </row>
    <row r="31" customFormat="false" ht="18.45" hidden="false" customHeight="false" outlineLevel="0" collapsed="false">
      <c r="A31" s="5" t="s">
        <v>17</v>
      </c>
      <c r="B31" s="9" t="n">
        <f aca="false">10</f>
        <v>10</v>
      </c>
      <c r="C31" s="11"/>
    </row>
    <row r="32" customFormat="false" ht="18.45" hidden="false" customHeight="false" outlineLevel="0" collapsed="false">
      <c r="A32" s="11" t="s">
        <v>18</v>
      </c>
      <c r="B32" s="11"/>
      <c r="C32" s="11"/>
      <c r="D32" s="11"/>
      <c r="E32" s="11"/>
    </row>
    <row r="35" customFormat="false" ht="18.45" hidden="false" customHeight="false" outlineLevel="0" collapsed="false">
      <c r="A35" s="9" t="s">
        <v>9</v>
      </c>
    </row>
    <row r="36" customFormat="false" ht="18.45" hidden="false" customHeight="false" outlineLevel="0" collapsed="false">
      <c r="A36" s="5" t="s">
        <v>21</v>
      </c>
    </row>
    <row r="37" customFormat="false" ht="18.45" hidden="false" customHeight="false" outlineLevel="0" collapsed="false">
      <c r="A37" s="5" t="s">
        <v>11</v>
      </c>
      <c r="B37" s="10" t="n">
        <f aca="false">B38+B39+B40+B42</f>
        <v>110</v>
      </c>
      <c r="C37" s="11" t="s">
        <v>12</v>
      </c>
    </row>
    <row r="38" customFormat="false" ht="18.45" hidden="false" customHeight="false" outlineLevel="0" collapsed="false">
      <c r="A38" s="5" t="s">
        <v>13</v>
      </c>
      <c r="B38" s="9" t="n">
        <v>80</v>
      </c>
      <c r="C38" s="11"/>
      <c r="D38" s="12" t="n">
        <f aca="false">B38/B41</f>
        <v>0.8</v>
      </c>
      <c r="E38" s="13" t="str">
        <f aca="false">IF(D38&gt;=0.75,"ADOPTE","REJETE")</f>
        <v>ADOPTE</v>
      </c>
    </row>
    <row r="39" customFormat="false" ht="18.45" hidden="false" customHeight="false" outlineLevel="0" collapsed="false">
      <c r="A39" s="5" t="s">
        <v>14</v>
      </c>
      <c r="B39" s="9" t="n">
        <v>10</v>
      </c>
      <c r="C39" s="11"/>
      <c r="D39" s="12" t="n">
        <f aca="false">B39/B41</f>
        <v>0.1</v>
      </c>
    </row>
    <row r="40" customFormat="false" ht="18.45" hidden="false" customHeight="false" outlineLevel="0" collapsed="false">
      <c r="A40" s="5" t="s">
        <v>15</v>
      </c>
      <c r="B40" s="9" t="n">
        <v>10</v>
      </c>
      <c r="C40" s="11"/>
      <c r="D40" s="12" t="n">
        <f aca="false">B40/B41</f>
        <v>0.1</v>
      </c>
    </row>
    <row r="41" customFormat="false" ht="18.45" hidden="false" customHeight="false" outlineLevel="0" collapsed="false">
      <c r="A41" s="5" t="s">
        <v>16</v>
      </c>
      <c r="B41" s="5" t="n">
        <f aca="false">SUM(B38:B40)</f>
        <v>100</v>
      </c>
      <c r="C41" s="11"/>
      <c r="D41" s="15" t="n">
        <f aca="false">B41/B37</f>
        <v>0.909090909090909</v>
      </c>
    </row>
    <row r="42" customFormat="false" ht="18.45" hidden="false" customHeight="false" outlineLevel="0" collapsed="false">
      <c r="A42" s="5" t="s">
        <v>17</v>
      </c>
      <c r="B42" s="9" t="n">
        <f aca="false">10</f>
        <v>10</v>
      </c>
      <c r="C42" s="11"/>
    </row>
    <row r="43" customFormat="false" ht="18.45" hidden="false" customHeight="false" outlineLevel="0" collapsed="false">
      <c r="A43" s="11" t="s">
        <v>18</v>
      </c>
      <c r="B43" s="11"/>
      <c r="C43" s="11"/>
      <c r="D43" s="11"/>
      <c r="E43" s="11"/>
    </row>
    <row r="46" customFormat="false" ht="18.45" hidden="false" customHeight="false" outlineLevel="0" collapsed="false">
      <c r="A46" s="9" t="s">
        <v>9</v>
      </c>
    </row>
    <row r="47" customFormat="false" ht="18.45" hidden="false" customHeight="false" outlineLevel="0" collapsed="false">
      <c r="A47" s="5" t="s">
        <v>22</v>
      </c>
    </row>
    <row r="48" customFormat="false" ht="18.45" hidden="false" customHeight="false" outlineLevel="0" collapsed="false">
      <c r="A48" s="5" t="s">
        <v>11</v>
      </c>
      <c r="B48" s="10" t="n">
        <f aca="false">B49+B50+B51+B53</f>
        <v>85</v>
      </c>
      <c r="C48" s="11" t="s">
        <v>12</v>
      </c>
    </row>
    <row r="49" customFormat="false" ht="18.45" hidden="false" customHeight="false" outlineLevel="0" collapsed="false">
      <c r="A49" s="5" t="s">
        <v>13</v>
      </c>
      <c r="B49" s="9" t="n">
        <v>10</v>
      </c>
      <c r="C49" s="11"/>
      <c r="D49" s="12" t="n">
        <f aca="false">B49/B52</f>
        <v>0.125</v>
      </c>
      <c r="E49" s="13" t="str">
        <f aca="false">IF(D49&gt;=0.75,"ADOPTE","REJETE")</f>
        <v>REJETE</v>
      </c>
    </row>
    <row r="50" customFormat="false" ht="18.45" hidden="false" customHeight="false" outlineLevel="0" collapsed="false">
      <c r="A50" s="5" t="s">
        <v>14</v>
      </c>
      <c r="B50" s="9" t="n">
        <v>50</v>
      </c>
      <c r="C50" s="11"/>
      <c r="D50" s="12" t="n">
        <f aca="false">B50/B52</f>
        <v>0.625</v>
      </c>
    </row>
    <row r="51" customFormat="false" ht="18.45" hidden="false" customHeight="false" outlineLevel="0" collapsed="false">
      <c r="A51" s="5" t="s">
        <v>15</v>
      </c>
      <c r="B51" s="9" t="n">
        <v>20</v>
      </c>
      <c r="C51" s="11"/>
      <c r="D51" s="12" t="n">
        <f aca="false">B51/B52</f>
        <v>0.25</v>
      </c>
    </row>
    <row r="52" customFormat="false" ht="18.45" hidden="false" customHeight="false" outlineLevel="0" collapsed="false">
      <c r="A52" s="5" t="s">
        <v>16</v>
      </c>
      <c r="B52" s="5" t="n">
        <f aca="false">SUM(B49:B51)</f>
        <v>80</v>
      </c>
      <c r="C52" s="11"/>
      <c r="D52" s="15" t="n">
        <f aca="false">B52/B48</f>
        <v>0.941176470588235</v>
      </c>
    </row>
    <row r="53" customFormat="false" ht="18.45" hidden="false" customHeight="false" outlineLevel="0" collapsed="false">
      <c r="A53" s="5" t="s">
        <v>17</v>
      </c>
      <c r="B53" s="9" t="n">
        <v>5</v>
      </c>
      <c r="C53" s="11"/>
    </row>
    <row r="54" customFormat="false" ht="18.45" hidden="false" customHeight="false" outlineLevel="0" collapsed="false">
      <c r="A54" s="11" t="s">
        <v>18</v>
      </c>
      <c r="B54" s="11"/>
      <c r="C54" s="11"/>
      <c r="D54" s="11"/>
      <c r="E54" s="11"/>
    </row>
  </sheetData>
  <mergeCells count="13">
    <mergeCell ref="A1:E1"/>
    <mergeCell ref="C4:C9"/>
    <mergeCell ref="H4:H9"/>
    <mergeCell ref="A10:E10"/>
    <mergeCell ref="F10:I10"/>
    <mergeCell ref="C15:C20"/>
    <mergeCell ref="A21:E21"/>
    <mergeCell ref="C26:C31"/>
    <mergeCell ref="A32:E32"/>
    <mergeCell ref="C37:C42"/>
    <mergeCell ref="A43:E43"/>
    <mergeCell ref="C48:C53"/>
    <mergeCell ref="A54:E54"/>
  </mergeCells>
  <conditionalFormatting sqref="D5">
    <cfRule type="cellIs" priority="2" operator="greaterThan" aboveAverage="0" equalAverage="0" bottom="0" percent="0" rank="0" text="" dxfId="0">
      <formula>75</formula>
    </cfRule>
  </conditionalFormatting>
  <conditionalFormatting sqref="D6">
    <cfRule type="cellIs" priority="3" operator="greaterThan" aboveAverage="0" equalAverage="0" bottom="0" percent="0" rank="0" text="" dxfId="1">
      <formula>50</formula>
    </cfRule>
  </conditionalFormatting>
  <conditionalFormatting sqref="D16">
    <cfRule type="cellIs" priority="4" operator="greaterThan" aboveAverage="0" equalAverage="0" bottom="0" percent="0" rank="0" text="" dxfId="2">
      <formula>75</formula>
    </cfRule>
  </conditionalFormatting>
  <conditionalFormatting sqref="D17">
    <cfRule type="cellIs" priority="5" operator="greaterThan" aboveAverage="0" equalAverage="0" bottom="0" percent="0" rank="0" text="" dxfId="3">
      <formula>50</formula>
    </cfRule>
  </conditionalFormatting>
  <conditionalFormatting sqref="D27">
    <cfRule type="cellIs" priority="6" operator="greaterThan" aboveAverage="0" equalAverage="0" bottom="0" percent="0" rank="0" text="" dxfId="4">
      <formula>75</formula>
    </cfRule>
  </conditionalFormatting>
  <conditionalFormatting sqref="D28">
    <cfRule type="cellIs" priority="7" operator="greaterThan" aboveAverage="0" equalAverage="0" bottom="0" percent="0" rank="0" text="" dxfId="5">
      <formula>50</formula>
    </cfRule>
  </conditionalFormatting>
  <conditionalFormatting sqref="D38">
    <cfRule type="cellIs" priority="8" operator="greaterThan" aboveAverage="0" equalAverage="0" bottom="0" percent="0" rank="0" text="" dxfId="6">
      <formula>75</formula>
    </cfRule>
  </conditionalFormatting>
  <conditionalFormatting sqref="D39">
    <cfRule type="cellIs" priority="9" operator="greaterThan" aboveAverage="0" equalAverage="0" bottom="0" percent="0" rank="0" text="" dxfId="7">
      <formula>50</formula>
    </cfRule>
  </conditionalFormatting>
  <conditionalFormatting sqref="D49">
    <cfRule type="cellIs" priority="10" operator="greaterThan" aboveAverage="0" equalAverage="0" bottom="0" percent="0" rank="0" text="" dxfId="8">
      <formula>75</formula>
    </cfRule>
  </conditionalFormatting>
  <conditionalFormatting sqref="D50">
    <cfRule type="cellIs" priority="11" operator="greaterThan" aboveAverage="0" equalAverage="0" bottom="0" percent="0" rank="0" text="" dxfId="9">
      <formula>50</formula>
    </cfRule>
  </conditionalFormatting>
  <conditionalFormatting sqref="E5">
    <cfRule type="containsText" priority="12" operator="containsText" aboveAverage="0" equalAverage="0" bottom="0" percent="0" rank="0" text="ADOPTE" dxfId="10"/>
    <cfRule type="containsText" priority="13" operator="containsText" aboveAverage="0" equalAverage="0" bottom="0" percent="0" rank="0" text="REJETE" dxfId="11"/>
  </conditionalFormatting>
  <conditionalFormatting sqref="E16">
    <cfRule type="containsText" priority="14" operator="containsText" aboveAverage="0" equalAverage="0" bottom="0" percent="0" rank="0" text="ADOPTE" dxfId="12"/>
    <cfRule type="containsText" priority="15" operator="containsText" aboveAverage="0" equalAverage="0" bottom="0" percent="0" rank="0" text="REJETE" dxfId="13"/>
  </conditionalFormatting>
  <conditionalFormatting sqref="E27">
    <cfRule type="containsText" priority="16" operator="containsText" aboveAverage="0" equalAverage="0" bottom="0" percent="0" rank="0" text="ADOPTE" dxfId="14"/>
    <cfRule type="containsText" priority="17" operator="containsText" aboveAverage="0" equalAverage="0" bottom="0" percent="0" rank="0" text="REJETE" dxfId="15"/>
  </conditionalFormatting>
  <conditionalFormatting sqref="E38">
    <cfRule type="containsText" priority="18" operator="containsText" aboveAverage="0" equalAverage="0" bottom="0" percent="0" rank="0" text="ADOPTE" dxfId="16"/>
    <cfRule type="containsText" priority="19" operator="containsText" aboveAverage="0" equalAverage="0" bottom="0" percent="0" rank="0" text="REJETE" dxfId="17"/>
  </conditionalFormatting>
  <conditionalFormatting sqref="E49">
    <cfRule type="containsText" priority="20" operator="containsText" aboveAverage="0" equalAverage="0" bottom="0" percent="0" rank="0" text="ADOPTE" dxfId="18"/>
    <cfRule type="containsText" priority="21" operator="containsText" aboveAverage="0" equalAverage="0" bottom="0" percent="0" rank="0" text="REJETE" dxfId="19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4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B50" activeCellId="0" sqref="B50"/>
    </sheetView>
  </sheetViews>
  <sheetFormatPr defaultRowHeight="14.6" zeroHeight="false" outlineLevelRow="0" outlineLevelCol="0"/>
  <cols>
    <col collapsed="false" customWidth="true" hidden="false" outlineLevel="0" max="1" min="1" style="0" width="21.3"/>
    <col collapsed="false" customWidth="true" hidden="false" outlineLevel="0" max="2" min="2" style="0" width="10.67"/>
    <col collapsed="false" customWidth="true" hidden="false" outlineLevel="0" max="3" min="3" style="0" width="18.54"/>
    <col collapsed="false" customWidth="true" hidden="false" outlineLevel="0" max="4" min="4" style="17" width="11.08"/>
    <col collapsed="false" customWidth="true" hidden="false" outlineLevel="0" max="1025" min="5" style="0" width="10.67"/>
  </cols>
  <sheetData>
    <row r="1" customFormat="false" ht="30.9" hidden="false" customHeight="true" outlineLevel="0" collapsed="false">
      <c r="A1" s="7" t="s">
        <v>23</v>
      </c>
      <c r="B1" s="7"/>
      <c r="C1" s="7"/>
      <c r="D1" s="7"/>
      <c r="E1" s="7"/>
    </row>
    <row r="2" customFormat="false" ht="18.45" hidden="false" customHeight="false" outlineLevel="0" collapsed="false">
      <c r="A2" s="9" t="s">
        <v>9</v>
      </c>
      <c r="B2" s="5"/>
      <c r="C2" s="5"/>
      <c r="D2" s="6"/>
      <c r="E2" s="5"/>
    </row>
    <row r="3" customFormat="false" ht="18.45" hidden="false" customHeight="false" outlineLevel="0" collapsed="false">
      <c r="A3" s="5" t="s">
        <v>24</v>
      </c>
      <c r="B3" s="5"/>
      <c r="C3" s="5"/>
      <c r="D3" s="6"/>
      <c r="E3" s="5"/>
    </row>
    <row r="4" customFormat="false" ht="18.45" hidden="false" customHeight="false" outlineLevel="0" collapsed="false">
      <c r="A4" s="5" t="s">
        <v>11</v>
      </c>
      <c r="B4" s="10" t="n">
        <f aca="false">SUM(B5+B6+B7+B9)</f>
        <v>140</v>
      </c>
      <c r="C4" s="11" t="s">
        <v>12</v>
      </c>
      <c r="D4" s="6"/>
      <c r="E4" s="5"/>
    </row>
    <row r="5" customFormat="false" ht="18.45" hidden="false" customHeight="false" outlineLevel="0" collapsed="false">
      <c r="A5" s="5" t="s">
        <v>13</v>
      </c>
      <c r="B5" s="9" t="n">
        <v>90</v>
      </c>
      <c r="C5" s="11"/>
      <c r="D5" s="12" t="n">
        <f aca="false">B5/B8</f>
        <v>0.75</v>
      </c>
      <c r="E5" s="13" t="str">
        <f aca="false">IF(D5&gt;=0.75,"ADOPTE","REJETE")</f>
        <v>ADOPTE</v>
      </c>
    </row>
    <row r="6" customFormat="false" ht="18.45" hidden="false" customHeight="false" outlineLevel="0" collapsed="false">
      <c r="A6" s="5" t="s">
        <v>14</v>
      </c>
      <c r="B6" s="9" t="n">
        <v>20</v>
      </c>
      <c r="C6" s="11"/>
      <c r="D6" s="12" t="n">
        <f aca="false">B6/B8</f>
        <v>0.166666666666667</v>
      </c>
      <c r="E6" s="5"/>
    </row>
    <row r="7" customFormat="false" ht="18.45" hidden="false" customHeight="false" outlineLevel="0" collapsed="false">
      <c r="A7" s="5" t="s">
        <v>15</v>
      </c>
      <c r="B7" s="9" t="n">
        <v>10</v>
      </c>
      <c r="C7" s="11"/>
      <c r="D7" s="12" t="n">
        <f aca="false">B7/B8</f>
        <v>0.0833333333333333</v>
      </c>
      <c r="E7" s="5"/>
    </row>
    <row r="8" customFormat="false" ht="18.45" hidden="false" customHeight="false" outlineLevel="0" collapsed="false">
      <c r="A8" s="5" t="s">
        <v>16</v>
      </c>
      <c r="B8" s="5" t="n">
        <f aca="false">SUM(B5:B7)</f>
        <v>120</v>
      </c>
      <c r="C8" s="11"/>
      <c r="D8" s="15" t="n">
        <f aca="false">B8/B4</f>
        <v>0.857142857142857</v>
      </c>
      <c r="E8" s="5"/>
    </row>
    <row r="9" customFormat="false" ht="18.45" hidden="false" customHeight="false" outlineLevel="0" collapsed="false">
      <c r="A9" s="5" t="s">
        <v>17</v>
      </c>
      <c r="B9" s="9" t="n">
        <v>20</v>
      </c>
      <c r="C9" s="11"/>
      <c r="D9" s="6"/>
      <c r="E9" s="5"/>
    </row>
    <row r="10" customFormat="false" ht="18.45" hidden="false" customHeight="false" outlineLevel="0" collapsed="false">
      <c r="A10" s="11" t="s">
        <v>18</v>
      </c>
      <c r="B10" s="11"/>
      <c r="C10" s="11"/>
      <c r="D10" s="11"/>
      <c r="E10" s="11"/>
    </row>
    <row r="11" customFormat="false" ht="18.45" hidden="false" customHeight="false" outlineLevel="0" collapsed="false">
      <c r="A11" s="5"/>
      <c r="B11" s="5"/>
      <c r="C11" s="5"/>
      <c r="D11" s="6"/>
      <c r="E11" s="5"/>
    </row>
    <row r="12" customFormat="false" ht="18.45" hidden="false" customHeight="false" outlineLevel="0" collapsed="false">
      <c r="A12" s="5"/>
      <c r="B12" s="5"/>
      <c r="C12" s="5"/>
      <c r="D12" s="6"/>
      <c r="E12" s="5"/>
    </row>
    <row r="13" customFormat="false" ht="18.45" hidden="false" customHeight="false" outlineLevel="0" collapsed="false">
      <c r="A13" s="9" t="s">
        <v>9</v>
      </c>
      <c r="B13" s="5"/>
      <c r="C13" s="5"/>
      <c r="D13" s="6"/>
      <c r="E13" s="5"/>
    </row>
    <row r="14" customFormat="false" ht="18.45" hidden="false" customHeight="false" outlineLevel="0" collapsed="false">
      <c r="A14" s="5" t="s">
        <v>25</v>
      </c>
      <c r="B14" s="5"/>
      <c r="C14" s="5"/>
      <c r="D14" s="6"/>
      <c r="E14" s="5"/>
    </row>
    <row r="15" customFormat="false" ht="18.45" hidden="false" customHeight="false" outlineLevel="0" collapsed="false">
      <c r="A15" s="5" t="s">
        <v>11</v>
      </c>
      <c r="B15" s="10" t="n">
        <f aca="false">SUM(B16+B17+B18+B20)</f>
        <v>135</v>
      </c>
      <c r="C15" s="11" t="s">
        <v>12</v>
      </c>
      <c r="D15" s="6"/>
      <c r="E15" s="5"/>
    </row>
    <row r="16" customFormat="false" ht="18.45" hidden="false" customHeight="false" outlineLevel="0" collapsed="false">
      <c r="A16" s="5" t="s">
        <v>13</v>
      </c>
      <c r="B16" s="9" t="n">
        <v>90</v>
      </c>
      <c r="C16" s="11"/>
      <c r="D16" s="12" t="n">
        <f aca="false">B16/B19</f>
        <v>0.72</v>
      </c>
      <c r="E16" s="13" t="str">
        <f aca="false">IF(D16&gt;=0.75,"ADOPTE","REJETE")</f>
        <v>REJETE</v>
      </c>
    </row>
    <row r="17" customFormat="false" ht="18.45" hidden="false" customHeight="false" outlineLevel="0" collapsed="false">
      <c r="A17" s="5" t="s">
        <v>14</v>
      </c>
      <c r="B17" s="9" t="n">
        <v>20</v>
      </c>
      <c r="C17" s="11"/>
      <c r="D17" s="12" t="n">
        <f aca="false">B17/B19</f>
        <v>0.16</v>
      </c>
      <c r="E17" s="5"/>
    </row>
    <row r="18" customFormat="false" ht="18.45" hidden="false" customHeight="false" outlineLevel="0" collapsed="false">
      <c r="A18" s="5" t="s">
        <v>15</v>
      </c>
      <c r="B18" s="9" t="n">
        <v>15</v>
      </c>
      <c r="C18" s="11"/>
      <c r="D18" s="12" t="n">
        <f aca="false">B18/B19</f>
        <v>0.12</v>
      </c>
      <c r="E18" s="5"/>
    </row>
    <row r="19" customFormat="false" ht="18.45" hidden="false" customHeight="false" outlineLevel="0" collapsed="false">
      <c r="A19" s="5" t="s">
        <v>16</v>
      </c>
      <c r="B19" s="5" t="n">
        <f aca="false">SUM(B16:B18)</f>
        <v>125</v>
      </c>
      <c r="C19" s="11"/>
      <c r="D19" s="15" t="n">
        <f aca="false">B19/B15</f>
        <v>0.925925925925926</v>
      </c>
      <c r="E19" s="5"/>
    </row>
    <row r="20" customFormat="false" ht="18.45" hidden="false" customHeight="false" outlineLevel="0" collapsed="false">
      <c r="A20" s="5" t="s">
        <v>17</v>
      </c>
      <c r="B20" s="9" t="n">
        <v>10</v>
      </c>
      <c r="C20" s="11"/>
      <c r="D20" s="6"/>
      <c r="E20" s="5"/>
    </row>
    <row r="21" customFormat="false" ht="18.45" hidden="false" customHeight="false" outlineLevel="0" collapsed="false">
      <c r="A21" s="11" t="s">
        <v>18</v>
      </c>
      <c r="B21" s="11"/>
      <c r="C21" s="11"/>
      <c r="D21" s="11"/>
      <c r="E21" s="11"/>
    </row>
    <row r="22" customFormat="false" ht="18.45" hidden="false" customHeight="false" outlineLevel="0" collapsed="false">
      <c r="A22" s="5"/>
      <c r="B22" s="5"/>
      <c r="C22" s="5"/>
      <c r="D22" s="6"/>
      <c r="E22" s="5"/>
    </row>
    <row r="23" customFormat="false" ht="18.45" hidden="false" customHeight="false" outlineLevel="0" collapsed="false">
      <c r="A23" s="5"/>
      <c r="B23" s="5"/>
      <c r="C23" s="5"/>
      <c r="D23" s="6"/>
      <c r="E23" s="5"/>
    </row>
    <row r="24" customFormat="false" ht="18.45" hidden="false" customHeight="false" outlineLevel="0" collapsed="false">
      <c r="A24" s="9" t="s">
        <v>9</v>
      </c>
      <c r="B24" s="5"/>
      <c r="C24" s="5"/>
      <c r="D24" s="6"/>
      <c r="E24" s="5"/>
    </row>
    <row r="25" customFormat="false" ht="18.45" hidden="false" customHeight="false" outlineLevel="0" collapsed="false">
      <c r="A25" s="5" t="s">
        <v>26</v>
      </c>
      <c r="B25" s="5"/>
      <c r="C25" s="5"/>
      <c r="D25" s="6"/>
      <c r="E25" s="5"/>
    </row>
    <row r="26" customFormat="false" ht="18.45" hidden="false" customHeight="false" outlineLevel="0" collapsed="false">
      <c r="A26" s="5" t="s">
        <v>11</v>
      </c>
      <c r="B26" s="10" t="n">
        <f aca="false">SUM(B27+B28+B29+B31)</f>
        <v>200</v>
      </c>
      <c r="C26" s="11" t="s">
        <v>12</v>
      </c>
      <c r="D26" s="6"/>
      <c r="E26" s="5"/>
    </row>
    <row r="27" customFormat="false" ht="18.45" hidden="false" customHeight="false" outlineLevel="0" collapsed="false">
      <c r="A27" s="5" t="s">
        <v>13</v>
      </c>
      <c r="B27" s="9" t="n">
        <v>140</v>
      </c>
      <c r="C27" s="11"/>
      <c r="D27" s="12" t="n">
        <f aca="false">B27/B30</f>
        <v>0.736842105263158</v>
      </c>
      <c r="E27" s="13" t="str">
        <f aca="false">IF(D27&gt;=0.75,"ADOPTE","REJETE")</f>
        <v>REJETE</v>
      </c>
    </row>
    <row r="28" customFormat="false" ht="18.45" hidden="false" customHeight="false" outlineLevel="0" collapsed="false">
      <c r="A28" s="5" t="s">
        <v>14</v>
      </c>
      <c r="B28" s="9" t="n">
        <v>10</v>
      </c>
      <c r="C28" s="11"/>
      <c r="D28" s="12" t="n">
        <f aca="false">B28/B30</f>
        <v>0.0526315789473684</v>
      </c>
      <c r="E28" s="5"/>
    </row>
    <row r="29" customFormat="false" ht="18.45" hidden="false" customHeight="false" outlineLevel="0" collapsed="false">
      <c r="A29" s="5" t="s">
        <v>15</v>
      </c>
      <c r="B29" s="9" t="n">
        <v>40</v>
      </c>
      <c r="C29" s="11"/>
      <c r="D29" s="12" t="n">
        <f aca="false">B29/B30</f>
        <v>0.210526315789474</v>
      </c>
      <c r="E29" s="5"/>
    </row>
    <row r="30" customFormat="false" ht="18.45" hidden="false" customHeight="false" outlineLevel="0" collapsed="false">
      <c r="A30" s="5" t="s">
        <v>16</v>
      </c>
      <c r="B30" s="5" t="n">
        <f aca="false">SUM(B27:B29)</f>
        <v>190</v>
      </c>
      <c r="C30" s="11"/>
      <c r="D30" s="15" t="n">
        <f aca="false">B30/B26</f>
        <v>0.95</v>
      </c>
      <c r="E30" s="5"/>
    </row>
    <row r="31" customFormat="false" ht="18.45" hidden="false" customHeight="false" outlineLevel="0" collapsed="false">
      <c r="A31" s="5" t="s">
        <v>17</v>
      </c>
      <c r="B31" s="9" t="n">
        <v>10</v>
      </c>
      <c r="C31" s="11"/>
      <c r="D31" s="6"/>
      <c r="E31" s="5"/>
    </row>
    <row r="32" customFormat="false" ht="18.45" hidden="false" customHeight="false" outlineLevel="0" collapsed="false">
      <c r="A32" s="11" t="s">
        <v>18</v>
      </c>
      <c r="B32" s="11"/>
      <c r="C32" s="11"/>
      <c r="D32" s="11"/>
      <c r="E32" s="11"/>
    </row>
    <row r="33" customFormat="false" ht="18.45" hidden="false" customHeight="false" outlineLevel="0" collapsed="false">
      <c r="A33" s="5"/>
      <c r="B33" s="5"/>
      <c r="C33" s="5"/>
      <c r="D33" s="6"/>
      <c r="E33" s="5"/>
    </row>
    <row r="34" customFormat="false" ht="18.45" hidden="false" customHeight="false" outlineLevel="0" collapsed="false">
      <c r="A34" s="5"/>
      <c r="B34" s="5"/>
      <c r="C34" s="5"/>
      <c r="D34" s="6"/>
      <c r="E34" s="5"/>
    </row>
    <row r="35" customFormat="false" ht="18.45" hidden="false" customHeight="false" outlineLevel="0" collapsed="false">
      <c r="A35" s="9" t="s">
        <v>9</v>
      </c>
      <c r="B35" s="5"/>
      <c r="C35" s="5"/>
      <c r="D35" s="6"/>
      <c r="E35" s="5"/>
    </row>
    <row r="36" customFormat="false" ht="18.45" hidden="false" customHeight="false" outlineLevel="0" collapsed="false">
      <c r="A36" s="5" t="s">
        <v>27</v>
      </c>
      <c r="B36" s="5"/>
      <c r="C36" s="5"/>
      <c r="D36" s="6"/>
      <c r="E36" s="5"/>
    </row>
    <row r="37" customFormat="false" ht="18.45" hidden="false" customHeight="false" outlineLevel="0" collapsed="false">
      <c r="A37" s="5" t="s">
        <v>11</v>
      </c>
      <c r="B37" s="10" t="n">
        <f aca="false">SUM(B38+B39+B40+B42)</f>
        <v>290</v>
      </c>
      <c r="C37" s="11" t="s">
        <v>12</v>
      </c>
      <c r="D37" s="6"/>
      <c r="E37" s="5"/>
    </row>
    <row r="38" customFormat="false" ht="18.45" hidden="false" customHeight="false" outlineLevel="0" collapsed="false">
      <c r="A38" s="5" t="s">
        <v>13</v>
      </c>
      <c r="B38" s="9" t="n">
        <v>40</v>
      </c>
      <c r="C38" s="11"/>
      <c r="D38" s="12" t="n">
        <f aca="false">B38/B41</f>
        <v>0.142857142857143</v>
      </c>
      <c r="E38" s="13" t="str">
        <f aca="false">IF(D38&gt;=0.75,"ADOPTE","REJETE")</f>
        <v>REJETE</v>
      </c>
    </row>
    <row r="39" customFormat="false" ht="18.45" hidden="false" customHeight="false" outlineLevel="0" collapsed="false">
      <c r="A39" s="5" t="s">
        <v>14</v>
      </c>
      <c r="B39" s="9" t="n">
        <v>200</v>
      </c>
      <c r="C39" s="11"/>
      <c r="D39" s="12" t="n">
        <f aca="false">B39/B41</f>
        <v>0.714285714285714</v>
      </c>
      <c r="E39" s="5"/>
    </row>
    <row r="40" customFormat="false" ht="18.45" hidden="false" customHeight="false" outlineLevel="0" collapsed="false">
      <c r="A40" s="5" t="s">
        <v>15</v>
      </c>
      <c r="B40" s="9" t="n">
        <v>40</v>
      </c>
      <c r="C40" s="11"/>
      <c r="D40" s="12" t="n">
        <f aca="false">B40/B41</f>
        <v>0.142857142857143</v>
      </c>
      <c r="E40" s="5"/>
    </row>
    <row r="41" customFormat="false" ht="18.45" hidden="false" customHeight="false" outlineLevel="0" collapsed="false">
      <c r="A41" s="5" t="s">
        <v>16</v>
      </c>
      <c r="B41" s="5" t="n">
        <f aca="false">SUM(B38:B40)</f>
        <v>280</v>
      </c>
      <c r="C41" s="11"/>
      <c r="D41" s="15" t="n">
        <f aca="false">B41/B37</f>
        <v>0.965517241379311</v>
      </c>
      <c r="E41" s="5"/>
    </row>
    <row r="42" customFormat="false" ht="18.45" hidden="false" customHeight="false" outlineLevel="0" collapsed="false">
      <c r="A42" s="5" t="s">
        <v>17</v>
      </c>
      <c r="B42" s="9" t="n">
        <v>10</v>
      </c>
      <c r="C42" s="11"/>
      <c r="D42" s="6"/>
      <c r="E42" s="5"/>
    </row>
    <row r="43" customFormat="false" ht="18.45" hidden="false" customHeight="false" outlineLevel="0" collapsed="false">
      <c r="A43" s="11" t="s">
        <v>18</v>
      </c>
      <c r="B43" s="11"/>
      <c r="C43" s="11"/>
      <c r="D43" s="11"/>
      <c r="E43" s="11"/>
    </row>
    <row r="44" customFormat="false" ht="18.45" hidden="false" customHeight="false" outlineLevel="0" collapsed="false">
      <c r="A44" s="5"/>
      <c r="B44" s="5"/>
      <c r="C44" s="5"/>
      <c r="D44" s="6"/>
      <c r="E44" s="5"/>
    </row>
    <row r="45" customFormat="false" ht="18.45" hidden="false" customHeight="false" outlineLevel="0" collapsed="false">
      <c r="A45" s="5"/>
      <c r="B45" s="5"/>
      <c r="C45" s="5"/>
      <c r="D45" s="6"/>
      <c r="E45" s="5"/>
    </row>
    <row r="46" customFormat="false" ht="18.45" hidden="false" customHeight="false" outlineLevel="0" collapsed="false">
      <c r="A46" s="9" t="s">
        <v>9</v>
      </c>
      <c r="B46" s="5"/>
      <c r="C46" s="5"/>
      <c r="D46" s="6"/>
      <c r="E46" s="5"/>
    </row>
    <row r="47" customFormat="false" ht="18.45" hidden="false" customHeight="false" outlineLevel="0" collapsed="false">
      <c r="A47" s="5" t="s">
        <v>28</v>
      </c>
      <c r="B47" s="5"/>
      <c r="C47" s="5"/>
      <c r="D47" s="6"/>
      <c r="E47" s="5"/>
    </row>
    <row r="48" customFormat="false" ht="18.45" hidden="false" customHeight="false" outlineLevel="0" collapsed="false">
      <c r="A48" s="5" t="s">
        <v>11</v>
      </c>
      <c r="B48" s="10" t="n">
        <f aca="false">SUM(B49+B50+B51+B53)</f>
        <v>210</v>
      </c>
      <c r="C48" s="11" t="s">
        <v>12</v>
      </c>
      <c r="D48" s="6"/>
      <c r="E48" s="5"/>
    </row>
    <row r="49" customFormat="false" ht="18.45" hidden="false" customHeight="false" outlineLevel="0" collapsed="false">
      <c r="A49" s="5" t="s">
        <v>13</v>
      </c>
      <c r="B49" s="9" t="n">
        <v>40</v>
      </c>
      <c r="C49" s="11"/>
      <c r="D49" s="12" t="n">
        <f aca="false">B49/B52</f>
        <v>0.2</v>
      </c>
      <c r="E49" s="13" t="str">
        <f aca="false">IF(D49&gt;=0.75,"ADOPTE","REJETE")</f>
        <v>REJETE</v>
      </c>
    </row>
    <row r="50" customFormat="false" ht="18.45" hidden="false" customHeight="false" outlineLevel="0" collapsed="false">
      <c r="A50" s="5" t="s">
        <v>14</v>
      </c>
      <c r="B50" s="9" t="n">
        <v>10</v>
      </c>
      <c r="C50" s="11"/>
      <c r="D50" s="12" t="n">
        <f aca="false">B50/B52</f>
        <v>0.05</v>
      </c>
      <c r="E50" s="5"/>
    </row>
    <row r="51" customFormat="false" ht="18.45" hidden="false" customHeight="false" outlineLevel="0" collapsed="false">
      <c r="A51" s="5" t="s">
        <v>15</v>
      </c>
      <c r="B51" s="9" t="n">
        <v>150</v>
      </c>
      <c r="C51" s="11"/>
      <c r="D51" s="12" t="n">
        <f aca="false">B51/B52</f>
        <v>0.75</v>
      </c>
      <c r="E51" s="5"/>
    </row>
    <row r="52" customFormat="false" ht="18.45" hidden="false" customHeight="false" outlineLevel="0" collapsed="false">
      <c r="A52" s="5" t="s">
        <v>16</v>
      </c>
      <c r="B52" s="5" t="n">
        <f aca="false">SUM(B49:B51)</f>
        <v>200</v>
      </c>
      <c r="C52" s="11"/>
      <c r="D52" s="15" t="n">
        <f aca="false">B52/B48</f>
        <v>0.952380952380952</v>
      </c>
      <c r="E52" s="5"/>
    </row>
    <row r="53" customFormat="false" ht="18.45" hidden="false" customHeight="false" outlineLevel="0" collapsed="false">
      <c r="A53" s="5" t="s">
        <v>17</v>
      </c>
      <c r="B53" s="9" t="n">
        <v>10</v>
      </c>
      <c r="C53" s="11"/>
      <c r="D53" s="6"/>
      <c r="E53" s="5"/>
    </row>
    <row r="54" customFormat="false" ht="18.45" hidden="false" customHeight="false" outlineLevel="0" collapsed="false">
      <c r="A54" s="11" t="s">
        <v>18</v>
      </c>
      <c r="B54" s="11"/>
      <c r="C54" s="11"/>
      <c r="D54" s="11"/>
      <c r="E54" s="11"/>
    </row>
  </sheetData>
  <mergeCells count="11">
    <mergeCell ref="A1:E1"/>
    <mergeCell ref="C4:C9"/>
    <mergeCell ref="A10:E10"/>
    <mergeCell ref="C15:C20"/>
    <mergeCell ref="A21:E21"/>
    <mergeCell ref="C26:C31"/>
    <mergeCell ref="A32:E32"/>
    <mergeCell ref="C37:C42"/>
    <mergeCell ref="A43:E43"/>
    <mergeCell ref="C48:C53"/>
    <mergeCell ref="A54:E54"/>
  </mergeCells>
  <conditionalFormatting sqref="D5">
    <cfRule type="cellIs" priority="2" operator="greaterThan" aboveAverage="0" equalAverage="0" bottom="0" percent="0" rank="0" text="" dxfId="0">
      <formula>75</formula>
    </cfRule>
  </conditionalFormatting>
  <conditionalFormatting sqref="D6">
    <cfRule type="cellIs" priority="3" operator="greaterThan" aboveAverage="0" equalAverage="0" bottom="0" percent="0" rank="0" text="" dxfId="1">
      <formula>50</formula>
    </cfRule>
  </conditionalFormatting>
  <conditionalFormatting sqref="D16">
    <cfRule type="cellIs" priority="4" operator="greaterThan" aboveAverage="0" equalAverage="0" bottom="0" percent="0" rank="0" text="" dxfId="2">
      <formula>75</formula>
    </cfRule>
  </conditionalFormatting>
  <conditionalFormatting sqref="D17">
    <cfRule type="cellIs" priority="5" operator="greaterThan" aboveAverage="0" equalAverage="0" bottom="0" percent="0" rank="0" text="" dxfId="3">
      <formula>50</formula>
    </cfRule>
  </conditionalFormatting>
  <conditionalFormatting sqref="D27">
    <cfRule type="cellIs" priority="6" operator="greaterThan" aboveAverage="0" equalAverage="0" bottom="0" percent="0" rank="0" text="" dxfId="4">
      <formula>75</formula>
    </cfRule>
  </conditionalFormatting>
  <conditionalFormatting sqref="D28">
    <cfRule type="cellIs" priority="7" operator="greaterThan" aboveAverage="0" equalAverage="0" bottom="0" percent="0" rank="0" text="" dxfId="5">
      <formula>50</formula>
    </cfRule>
  </conditionalFormatting>
  <conditionalFormatting sqref="D38">
    <cfRule type="cellIs" priority="8" operator="greaterThan" aboveAverage="0" equalAverage="0" bottom="0" percent="0" rank="0" text="" dxfId="6">
      <formula>75</formula>
    </cfRule>
  </conditionalFormatting>
  <conditionalFormatting sqref="D39">
    <cfRule type="cellIs" priority="9" operator="greaterThan" aboveAverage="0" equalAverage="0" bottom="0" percent="0" rank="0" text="" dxfId="7">
      <formula>50</formula>
    </cfRule>
  </conditionalFormatting>
  <conditionalFormatting sqref="D49">
    <cfRule type="cellIs" priority="10" operator="greaterThan" aboveAverage="0" equalAverage="0" bottom="0" percent="0" rank="0" text="" dxfId="8">
      <formula>75</formula>
    </cfRule>
  </conditionalFormatting>
  <conditionalFormatting sqref="D50">
    <cfRule type="cellIs" priority="11" operator="greaterThan" aboveAverage="0" equalAverage="0" bottom="0" percent="0" rank="0" text="" dxfId="9">
      <formula>50</formula>
    </cfRule>
  </conditionalFormatting>
  <conditionalFormatting sqref="E5">
    <cfRule type="containsText" priority="12" operator="containsText" aboveAverage="0" equalAverage="0" bottom="0" percent="0" rank="0" text="ADOPTE" dxfId="10"/>
    <cfRule type="containsText" priority="13" operator="containsText" aboveAverage="0" equalAverage="0" bottom="0" percent="0" rank="0" text="REJETE" dxfId="11"/>
  </conditionalFormatting>
  <conditionalFormatting sqref="E16">
    <cfRule type="containsText" priority="14" operator="containsText" aboveAverage="0" equalAverage="0" bottom="0" percent="0" rank="0" text="ADOPTE" dxfId="12"/>
    <cfRule type="containsText" priority="15" operator="containsText" aboveAverage="0" equalAverage="0" bottom="0" percent="0" rank="0" text="REJETE" dxfId="13"/>
  </conditionalFormatting>
  <conditionalFormatting sqref="E27">
    <cfRule type="containsText" priority="16" operator="containsText" aboveAverage="0" equalAverage="0" bottom="0" percent="0" rank="0" text="ADOPTE" dxfId="14"/>
    <cfRule type="containsText" priority="17" operator="containsText" aboveAverage="0" equalAverage="0" bottom="0" percent="0" rank="0" text="REJETE" dxfId="15"/>
  </conditionalFormatting>
  <conditionalFormatting sqref="E38">
    <cfRule type="containsText" priority="18" operator="containsText" aboveAverage="0" equalAverage="0" bottom="0" percent="0" rank="0" text="ADOPTE" dxfId="16"/>
    <cfRule type="containsText" priority="19" operator="containsText" aboveAverage="0" equalAverage="0" bottom="0" percent="0" rank="0" text="REJETE" dxfId="17"/>
  </conditionalFormatting>
  <conditionalFormatting sqref="E49">
    <cfRule type="containsText" priority="20" operator="containsText" aboveAverage="0" equalAverage="0" bottom="0" percent="0" rank="0" text="ADOPTE" dxfId="18"/>
    <cfRule type="containsText" priority="21" operator="containsText" aboveAverage="0" equalAverage="0" bottom="0" percent="0" rank="0" text="REJETE" dxfId="19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29" activeCellId="0" sqref="B29"/>
    </sheetView>
  </sheetViews>
  <sheetFormatPr defaultRowHeight="14.6" zeroHeight="false" outlineLevelRow="0" outlineLevelCol="0"/>
  <cols>
    <col collapsed="false" customWidth="true" hidden="false" outlineLevel="0" max="1" min="1" style="0" width="25.69"/>
    <col collapsed="false" customWidth="true" hidden="false" outlineLevel="0" max="2" min="2" style="0" width="10.67"/>
    <col collapsed="false" customWidth="true" hidden="false" outlineLevel="0" max="3" min="3" style="0" width="20.38"/>
    <col collapsed="false" customWidth="true" hidden="false" outlineLevel="0" max="4" min="4" style="17" width="11.08"/>
    <col collapsed="false" customWidth="true" hidden="false" outlineLevel="0" max="1025" min="5" style="0" width="10.67"/>
  </cols>
  <sheetData>
    <row r="1" customFormat="false" ht="30.9" hidden="false" customHeight="true" outlineLevel="0" collapsed="false">
      <c r="A1" s="7" t="s">
        <v>29</v>
      </c>
      <c r="B1" s="7"/>
      <c r="C1" s="7"/>
      <c r="D1" s="7"/>
      <c r="E1" s="7"/>
    </row>
    <row r="2" customFormat="false" ht="18.45" hidden="false" customHeight="false" outlineLevel="0" collapsed="false">
      <c r="A2" s="9" t="s">
        <v>9</v>
      </c>
      <c r="B2" s="5"/>
      <c r="C2" s="5"/>
      <c r="D2" s="6"/>
      <c r="E2" s="5"/>
    </row>
    <row r="3" customFormat="false" ht="18.45" hidden="false" customHeight="false" outlineLevel="0" collapsed="false">
      <c r="A3" s="5" t="s">
        <v>30</v>
      </c>
      <c r="B3" s="5"/>
      <c r="C3" s="5"/>
      <c r="D3" s="6"/>
      <c r="E3" s="5"/>
    </row>
    <row r="4" customFormat="false" ht="18.45" hidden="false" customHeight="false" outlineLevel="0" collapsed="false">
      <c r="A4" s="5" t="s">
        <v>11</v>
      </c>
      <c r="B4" s="10" t="n">
        <f aca="false">SUM(B5+B6+B7+B9)</f>
        <v>100</v>
      </c>
      <c r="C4" s="11" t="s">
        <v>12</v>
      </c>
      <c r="D4" s="6"/>
      <c r="E4" s="5"/>
    </row>
    <row r="5" customFormat="false" ht="18.45" hidden="false" customHeight="false" outlineLevel="0" collapsed="false">
      <c r="A5" s="5" t="s">
        <v>13</v>
      </c>
      <c r="B5" s="9" t="n">
        <v>85</v>
      </c>
      <c r="C5" s="11"/>
      <c r="D5" s="12" t="n">
        <f aca="false">B5/B8</f>
        <v>0.944444444444444</v>
      </c>
      <c r="E5" s="13" t="str">
        <f aca="false">IF(D5&gt;=0.75,"ADOPTE","REJETE")</f>
        <v>ADOPTE</v>
      </c>
    </row>
    <row r="6" customFormat="false" ht="18.45" hidden="false" customHeight="false" outlineLevel="0" collapsed="false">
      <c r="A6" s="5" t="s">
        <v>14</v>
      </c>
      <c r="B6" s="9" t="n">
        <v>5</v>
      </c>
      <c r="C6" s="11"/>
      <c r="D6" s="12" t="n">
        <f aca="false">B6/B8</f>
        <v>0.0555555555555556</v>
      </c>
      <c r="E6" s="5"/>
    </row>
    <row r="7" customFormat="false" ht="18.45" hidden="false" customHeight="false" outlineLevel="0" collapsed="false">
      <c r="A7" s="5" t="s">
        <v>15</v>
      </c>
      <c r="B7" s="9" t="n">
        <v>0</v>
      </c>
      <c r="C7" s="11"/>
      <c r="D7" s="12" t="n">
        <f aca="false">B7/B8</f>
        <v>0</v>
      </c>
      <c r="E7" s="5"/>
    </row>
    <row r="8" customFormat="false" ht="18.45" hidden="false" customHeight="false" outlineLevel="0" collapsed="false">
      <c r="A8" s="5" t="s">
        <v>16</v>
      </c>
      <c r="B8" s="5" t="n">
        <f aca="false">SUM(B5:B7)</f>
        <v>90</v>
      </c>
      <c r="C8" s="11"/>
      <c r="D8" s="15" t="n">
        <f aca="false">B8/B4</f>
        <v>0.9</v>
      </c>
      <c r="E8" s="5"/>
    </row>
    <row r="9" customFormat="false" ht="18.45" hidden="false" customHeight="false" outlineLevel="0" collapsed="false">
      <c r="A9" s="5" t="s">
        <v>17</v>
      </c>
      <c r="B9" s="9" t="n">
        <v>10</v>
      </c>
      <c r="C9" s="11"/>
      <c r="D9" s="6"/>
      <c r="E9" s="5"/>
    </row>
    <row r="10" customFormat="false" ht="18.45" hidden="false" customHeight="false" outlineLevel="0" collapsed="false">
      <c r="A10" s="11" t="s">
        <v>18</v>
      </c>
      <c r="B10" s="11"/>
      <c r="C10" s="11"/>
      <c r="D10" s="11"/>
      <c r="E10" s="11"/>
    </row>
    <row r="11" customFormat="false" ht="18.45" hidden="false" customHeight="false" outlineLevel="0" collapsed="false">
      <c r="A11" s="5"/>
      <c r="B11" s="5"/>
      <c r="C11" s="5"/>
      <c r="D11" s="6"/>
      <c r="E11" s="5"/>
    </row>
    <row r="12" customFormat="false" ht="18.45" hidden="false" customHeight="false" outlineLevel="0" collapsed="false">
      <c r="A12" s="5"/>
      <c r="B12" s="5"/>
      <c r="C12" s="5"/>
      <c r="D12" s="6"/>
      <c r="E12" s="5"/>
    </row>
    <row r="13" customFormat="false" ht="18.45" hidden="false" customHeight="false" outlineLevel="0" collapsed="false">
      <c r="A13" s="9" t="s">
        <v>9</v>
      </c>
      <c r="B13" s="5"/>
      <c r="C13" s="5"/>
      <c r="D13" s="6"/>
      <c r="E13" s="5"/>
    </row>
    <row r="14" customFormat="false" ht="18.45" hidden="false" customHeight="false" outlineLevel="0" collapsed="false">
      <c r="A14" s="5" t="s">
        <v>31</v>
      </c>
      <c r="B14" s="5"/>
      <c r="C14" s="5"/>
      <c r="D14" s="6"/>
      <c r="E14" s="5"/>
    </row>
    <row r="15" customFormat="false" ht="18.45" hidden="false" customHeight="false" outlineLevel="0" collapsed="false">
      <c r="A15" s="5" t="s">
        <v>11</v>
      </c>
      <c r="B15" s="10" t="n">
        <f aca="false">SUM(B16+B17+B18+B19+B21)</f>
        <v>469</v>
      </c>
      <c r="C15" s="11" t="s">
        <v>12</v>
      </c>
      <c r="D15" s="6"/>
      <c r="E15" s="5"/>
    </row>
    <row r="16" customFormat="false" ht="18.45" hidden="false" customHeight="false" outlineLevel="0" collapsed="false">
      <c r="A16" s="5" t="s">
        <v>32</v>
      </c>
      <c r="B16" s="9" t="n">
        <v>350</v>
      </c>
      <c r="C16" s="11"/>
      <c r="D16" s="12" t="n">
        <f aca="false">B16/B20</f>
        <v>0.777777777777778</v>
      </c>
      <c r="E16" s="13" t="str">
        <f aca="false">IF(D16&gt;=0.75,"ADOPTE","REJETE")</f>
        <v>ADOPTE</v>
      </c>
    </row>
    <row r="17" customFormat="false" ht="18.45" hidden="false" customHeight="false" outlineLevel="0" collapsed="false">
      <c r="A17" s="5" t="s">
        <v>33</v>
      </c>
      <c r="B17" s="9" t="n">
        <v>100</v>
      </c>
      <c r="C17" s="11"/>
      <c r="D17" s="12" t="n">
        <f aca="false">B17/B20</f>
        <v>0.222222222222222</v>
      </c>
      <c r="E17" s="13" t="str">
        <f aca="false">IF(D17&gt;=0.75,"ADOPTE","REJETE")</f>
        <v>REJETE</v>
      </c>
    </row>
    <row r="18" customFormat="false" ht="18.45" hidden="false" customHeight="false" outlineLevel="0" collapsed="false">
      <c r="A18" s="5" t="s">
        <v>34</v>
      </c>
      <c r="B18" s="9" t="n">
        <v>0</v>
      </c>
      <c r="C18" s="11"/>
      <c r="D18" s="12" t="n">
        <f aca="false">B18/B20</f>
        <v>0</v>
      </c>
      <c r="E18" s="5"/>
    </row>
    <row r="19" customFormat="false" ht="18.45" hidden="false" customHeight="false" outlineLevel="0" collapsed="false">
      <c r="A19" s="5" t="s">
        <v>15</v>
      </c>
      <c r="B19" s="9" t="n">
        <v>0</v>
      </c>
      <c r="C19" s="11"/>
      <c r="D19" s="12" t="n">
        <f aca="false">B19/B20</f>
        <v>0</v>
      </c>
      <c r="E19" s="5"/>
    </row>
    <row r="20" customFormat="false" ht="18.45" hidden="false" customHeight="false" outlineLevel="0" collapsed="false">
      <c r="A20" s="5" t="s">
        <v>16</v>
      </c>
      <c r="B20" s="5" t="n">
        <f aca="false">SUM(B16:B19)</f>
        <v>450</v>
      </c>
      <c r="C20" s="11"/>
      <c r="D20" s="15" t="n">
        <f aca="false">B20/B15</f>
        <v>0.959488272921109</v>
      </c>
      <c r="E20" s="5"/>
    </row>
    <row r="21" customFormat="false" ht="18.45" hidden="false" customHeight="false" outlineLevel="0" collapsed="false">
      <c r="A21" s="5" t="s">
        <v>17</v>
      </c>
      <c r="B21" s="9" t="n">
        <v>19</v>
      </c>
      <c r="C21" s="11"/>
      <c r="D21" s="6"/>
      <c r="E21" s="5"/>
    </row>
    <row r="22" customFormat="false" ht="18.45" hidden="false" customHeight="false" outlineLevel="0" collapsed="false">
      <c r="A22" s="11" t="s">
        <v>18</v>
      </c>
      <c r="B22" s="11"/>
      <c r="C22" s="11"/>
      <c r="D22" s="11"/>
      <c r="E22" s="11"/>
    </row>
    <row r="23" customFormat="false" ht="18.45" hidden="false" customHeight="false" outlineLevel="0" collapsed="false">
      <c r="A23" s="5"/>
      <c r="B23" s="5"/>
      <c r="C23" s="5"/>
      <c r="D23" s="6"/>
      <c r="E23" s="5"/>
    </row>
    <row r="24" customFormat="false" ht="18.45" hidden="false" customHeight="false" outlineLevel="0" collapsed="false">
      <c r="A24" s="5"/>
      <c r="B24" s="5"/>
      <c r="C24" s="5"/>
      <c r="D24" s="6"/>
      <c r="E24" s="5"/>
    </row>
    <row r="25" customFormat="false" ht="18.45" hidden="false" customHeight="false" outlineLevel="0" collapsed="false">
      <c r="A25" s="9" t="s">
        <v>9</v>
      </c>
      <c r="B25" s="5"/>
      <c r="C25" s="5"/>
      <c r="D25" s="6"/>
      <c r="E25" s="5"/>
    </row>
    <row r="26" customFormat="false" ht="18.45" hidden="false" customHeight="false" outlineLevel="0" collapsed="false">
      <c r="A26" s="5" t="s">
        <v>35</v>
      </c>
      <c r="B26" s="5"/>
      <c r="C26" s="5"/>
      <c r="D26" s="6"/>
      <c r="E26" s="5"/>
    </row>
    <row r="27" customFormat="false" ht="18.45" hidden="false" customHeight="false" outlineLevel="0" collapsed="false">
      <c r="A27" s="5" t="s">
        <v>11</v>
      </c>
      <c r="B27" s="10" t="n">
        <f aca="false">SUM(B28+B29+B30+B32)</f>
        <v>255</v>
      </c>
      <c r="C27" s="11" t="s">
        <v>12</v>
      </c>
      <c r="D27" s="6"/>
      <c r="E27" s="5"/>
    </row>
    <row r="28" customFormat="false" ht="18.45" hidden="false" customHeight="false" outlineLevel="0" collapsed="false">
      <c r="A28" s="5" t="s">
        <v>13</v>
      </c>
      <c r="B28" s="9" t="n">
        <v>200</v>
      </c>
      <c r="C28" s="11"/>
      <c r="D28" s="12" t="n">
        <f aca="false">B28/B31</f>
        <v>0.930232558139535</v>
      </c>
      <c r="E28" s="13" t="str">
        <f aca="false">IF(D28&gt;=0.75,"ADOPTE","REJETE")</f>
        <v>ADOPTE</v>
      </c>
    </row>
    <row r="29" customFormat="false" ht="18.45" hidden="false" customHeight="false" outlineLevel="0" collapsed="false">
      <c r="A29" s="5" t="s">
        <v>14</v>
      </c>
      <c r="B29" s="9" t="n">
        <v>10</v>
      </c>
      <c r="C29" s="11"/>
      <c r="D29" s="12" t="n">
        <f aca="false">B29/B31</f>
        <v>0.0465116279069768</v>
      </c>
      <c r="E29" s="5"/>
    </row>
    <row r="30" customFormat="false" ht="18.45" hidden="false" customHeight="false" outlineLevel="0" collapsed="false">
      <c r="A30" s="5" t="s">
        <v>15</v>
      </c>
      <c r="B30" s="9" t="n">
        <v>5</v>
      </c>
      <c r="C30" s="11"/>
      <c r="D30" s="12" t="n">
        <f aca="false">B30/B31</f>
        <v>0.0232558139534884</v>
      </c>
      <c r="E30" s="5"/>
    </row>
    <row r="31" customFormat="false" ht="18.45" hidden="false" customHeight="false" outlineLevel="0" collapsed="false">
      <c r="A31" s="5" t="s">
        <v>16</v>
      </c>
      <c r="B31" s="5" t="n">
        <f aca="false">SUM(B28:B30)</f>
        <v>215</v>
      </c>
      <c r="C31" s="11"/>
      <c r="D31" s="15" t="n">
        <f aca="false">B31/B27</f>
        <v>0.843137254901961</v>
      </c>
      <c r="E31" s="5"/>
    </row>
    <row r="32" customFormat="false" ht="18.45" hidden="false" customHeight="false" outlineLevel="0" collapsed="false">
      <c r="A32" s="5" t="s">
        <v>17</v>
      </c>
      <c r="B32" s="9" t="n">
        <v>40</v>
      </c>
      <c r="C32" s="11"/>
      <c r="D32" s="6"/>
      <c r="E32" s="5"/>
    </row>
    <row r="33" customFormat="false" ht="18.45" hidden="false" customHeight="false" outlineLevel="0" collapsed="false">
      <c r="A33" s="11" t="s">
        <v>18</v>
      </c>
      <c r="B33" s="11"/>
      <c r="C33" s="11"/>
      <c r="D33" s="11"/>
      <c r="E33" s="11"/>
    </row>
  </sheetData>
  <mergeCells count="7">
    <mergeCell ref="A1:E1"/>
    <mergeCell ref="C4:C9"/>
    <mergeCell ref="A10:E10"/>
    <mergeCell ref="C15:C21"/>
    <mergeCell ref="A22:E22"/>
    <mergeCell ref="C27:C32"/>
    <mergeCell ref="A33:E33"/>
  </mergeCells>
  <conditionalFormatting sqref="D5">
    <cfRule type="cellIs" priority="2" operator="greaterThan" aboveAverage="0" equalAverage="0" bottom="0" percent="0" rank="0" text="" dxfId="0">
      <formula>75</formula>
    </cfRule>
  </conditionalFormatting>
  <conditionalFormatting sqref="D6">
    <cfRule type="cellIs" priority="3" operator="greaterThan" aboveAverage="0" equalAverage="0" bottom="0" percent="0" rank="0" text="" dxfId="1">
      <formula>50</formula>
    </cfRule>
  </conditionalFormatting>
  <conditionalFormatting sqref="D16">
    <cfRule type="cellIs" priority="4" operator="greaterThan" aboveAverage="0" equalAverage="0" bottom="0" percent="0" rank="0" text="" dxfId="2">
      <formula>75</formula>
    </cfRule>
  </conditionalFormatting>
  <conditionalFormatting sqref="D17:D18">
    <cfRule type="cellIs" priority="5" operator="greaterThan" aboveAverage="0" equalAverage="0" bottom="0" percent="0" rank="0" text="" dxfId="3">
      <formula>50</formula>
    </cfRule>
  </conditionalFormatting>
  <conditionalFormatting sqref="D28">
    <cfRule type="cellIs" priority="6" operator="greaterThan" aboveAverage="0" equalAverage="0" bottom="0" percent="0" rank="0" text="" dxfId="4">
      <formula>75</formula>
    </cfRule>
  </conditionalFormatting>
  <conditionalFormatting sqref="D29">
    <cfRule type="cellIs" priority="7" operator="greaterThan" aboveAverage="0" equalAverage="0" bottom="0" percent="0" rank="0" text="" dxfId="5">
      <formula>50</formula>
    </cfRule>
  </conditionalFormatting>
  <conditionalFormatting sqref="E5">
    <cfRule type="containsText" priority="8" operator="containsText" aboveAverage="0" equalAverage="0" bottom="0" percent="0" rank="0" text="ADOPTE" dxfId="6"/>
    <cfRule type="containsText" priority="9" operator="containsText" aboveAverage="0" equalAverage="0" bottom="0" percent="0" rank="0" text="REJETE" dxfId="7"/>
  </conditionalFormatting>
  <conditionalFormatting sqref="E16:E17">
    <cfRule type="containsText" priority="10" operator="containsText" aboveAverage="0" equalAverage="0" bottom="0" percent="0" rank="0" text="ADOPTE" dxfId="8"/>
    <cfRule type="containsText" priority="11" operator="containsText" aboveAverage="0" equalAverage="0" bottom="0" percent="0" rank="0" text="REJETE" dxfId="9"/>
  </conditionalFormatting>
  <conditionalFormatting sqref="E28">
    <cfRule type="containsText" priority="12" operator="containsText" aboveAverage="0" equalAverage="0" bottom="0" percent="0" rank="0" text="ADOPTE" dxfId="10"/>
    <cfRule type="containsText" priority="13" operator="containsText" aboveAverage="0" equalAverage="0" bottom="0" percent="0" rank="0" text="REJETE" dxfId="11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LibreOffice/6.0.6.2$Windows_X86_64 LibreOffice_project/0c292870b25a325b5ed35f6b45599d2ea4458e77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2021-12-01T06:52:27Z</dcterms:created>
  <dc:creator>Seb</dc:creator>
  <dc:description/>
  <dc:language>fr-FR</dc:language>
  <cp:lastModifiedBy>Seb</cp:lastModifiedBy>
  <dcterms:modified xsi:type="dcterms:W3CDTF">2021-12-02T15:43:09Z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